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3040" windowHeight="8904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I-01-P2_RIZIKAaZAVIS_v2'!$A$1:$M$29</definedName>
  </definedNames>
  <calcPr calcId="162913"/>
  <extLst>
    <ext xmlns:x14="http://schemas.microsoft.com/office/spreadsheetml/2009/9/main" uri="{79F54976-1DA5-4618-B147-4CDE4B953A38}">
      <x14:workbookPr defaultImageDpi="330"/>
    </ext>
    <ext xmlns:mx="http://schemas.microsoft.com/office/mac/excel/2008/main" uri="{7523E5D3-25F3-A5E0-1632-64F254C22452}">
      <mx:ArchID Flags="4"/>
    </ext>
  </extLst>
</workbook>
</file>

<file path=xl/calcChain.xml><?xml version="1.0" encoding="utf-8"?>
<calcChain xmlns="http://schemas.openxmlformats.org/spreadsheetml/2006/main">
  <c r="F22" i="4" l="1"/>
  <c r="E22" i="4"/>
  <c r="D22" i="4"/>
  <c r="F21" i="4"/>
  <c r="E21" i="4"/>
  <c r="D21" i="4"/>
  <c r="F20" i="4"/>
  <c r="E20" i="4"/>
  <c r="D20" i="4"/>
  <c r="C28" i="4" l="1"/>
  <c r="C27" i="4"/>
  <c r="C26" i="4"/>
  <c r="C16" i="4" s="1"/>
  <c r="D18" i="4"/>
  <c r="C19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  <c r="D16" i="4" l="1"/>
</calcChain>
</file>

<file path=xl/sharedStrings.xml><?xml version="1.0" encoding="utf-8"?>
<sst xmlns="http://schemas.openxmlformats.org/spreadsheetml/2006/main" count="136" uniqueCount="89">
  <si>
    <t>Prehľad všetkých rizík projektu vrátane sledovania stavu opatrení</t>
  </si>
  <si>
    <t>ID</t>
  </si>
  <si>
    <t>POPIS  / NÁSLEDOK</t>
  </si>
  <si>
    <t>TERMÍN</t>
  </si>
  <si>
    <t>Poznámka</t>
  </si>
  <si>
    <t>A. Vysoká (&gt; 70%)</t>
  </si>
  <si>
    <t>A1</t>
  </si>
  <si>
    <t>A2</t>
  </si>
  <si>
    <t>A3</t>
  </si>
  <si>
    <t>B. Stredná (40% - 70%)</t>
  </si>
  <si>
    <t>B1</t>
  </si>
  <si>
    <t>B2</t>
  </si>
  <si>
    <t>B3</t>
  </si>
  <si>
    <t>C. Nízka (&lt; 40%)</t>
  </si>
  <si>
    <t>C1</t>
  </si>
  <si>
    <t>C2</t>
  </si>
  <si>
    <t>C3</t>
  </si>
  <si>
    <t xml:space="preserve">Vysvetlenie: </t>
  </si>
  <si>
    <t>doplniť názov rizika / závislosti</t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</si>
  <si>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</si>
  <si>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</si>
  <si>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</si>
  <si>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t>merateľné ukazovatele budú naplnené na menej ako 85%</t>
  </si>
  <si>
    <t>Pozn.:</t>
  </si>
  <si>
    <t>&gt; 70% v čase realizácie projektu</t>
  </si>
  <si>
    <t>40% - 70% v čase realizácie projektu</t>
  </si>
  <si>
    <t>&lt; 40% v čase realizácie projektu</t>
  </si>
  <si>
    <t>https://www.mirri.gov.sk/projekty/projekty-esif/operacny-program-integrovana-infrastruktura/prioritna-os-7-informacna-spolocnost/metodicke-dokumenty/hodnotiace-kriteria-op-ii/index.html</t>
  </si>
  <si>
    <t>Hodnotiace kritériá pre projekty financované z PO7 OPII sú zverejnené na: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</si>
  <si>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</si>
  <si>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</si>
  <si>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Vyhodnotenie pre projekty financované z PO7 OPII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</si>
  <si>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</si>
  <si>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</si>
  <si>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nebude projekt zrealizovaný</t>
  </si>
  <si>
    <t>merateľné ukazovatele budú naplnené na 85% a viac</t>
  </si>
  <si>
    <t>Hodnotiteľ v procese hodnotenia žiadosti o NFP je v hodnotiacom hárku oprávnený identifikovať nové riziká, upravovať a meniť zadefinované riziká a zároveň povinný v hodnotiacom hárku zdôvodniť každú zmenu.</t>
  </si>
  <si>
    <t>1. Fatálny</t>
  </si>
  <si>
    <t>2. Významný</t>
  </si>
  <si>
    <t>3. Nevýznamný</t>
  </si>
  <si>
    <t>Kategória rizika</t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</si>
  <si>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</si>
  <si>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</si>
  <si>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V</t>
  </si>
  <si>
    <t>S</t>
  </si>
  <si>
    <t>N</t>
  </si>
  <si>
    <t>F</t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</si>
  <si>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</si>
  <si>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t>V - Vysoká</t>
  </si>
  <si>
    <t>F - Fatálny</t>
  </si>
  <si>
    <t>S - Stredná</t>
  </si>
  <si>
    <t>V - Významný</t>
  </si>
  <si>
    <t>N - Nízka</t>
  </si>
  <si>
    <t>N - Nevýznamný</t>
  </si>
  <si>
    <t>Pravdepodobnosť 
vzniku rizika / závislosti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</si>
  <si>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</si>
  <si>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</si>
  <si>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</si>
  <si>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</si>
  <si>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t>Zrealizované riešenie nebude pozitívne prijaté a dostatočne využívané zamestnancami úradu ak sa nepodarí naplniť očakávania zamestnancov</t>
  </si>
  <si>
    <t>Nedostatočné zabezpečenie kvalifikovaného personálu pre zabezpečenie funkcionalít riešenia projektu</t>
  </si>
  <si>
    <t>Využitie služieb nebude dostatočné resp. dopyt po službách nebude dostatočný</t>
  </si>
  <si>
    <t>Zmena legislatívy, postavenia a náplne činnosti úradu</t>
  </si>
  <si>
    <t>Proces verejného obstarávania naruší harmonogram naplánovaných aktivít</t>
  </si>
  <si>
    <t>Projektové riadenie, vzdelávanie a vypracovaný plán riadenia rizík</t>
  </si>
  <si>
    <t>Projektové riadenia a vypracovaný plán riadenia rizík</t>
  </si>
  <si>
    <t>Bude využitý inštitút ex-ante posúdenie VO. Pre proces VO je plánovaný rozsah aj so započítaním lehoty na prípadné revízne postupy.</t>
  </si>
  <si>
    <t>Nedostatočná kapacita vládneho cloudu.</t>
  </si>
  <si>
    <t>Koordinácia tretích strán (riziko zlej komunikácie, personálne a časové kapacity)</t>
  </si>
  <si>
    <t>Monitoring legislatívnych zmien počas celého projektu, analyzovať dopady a eskalácia na riadiaci výbor projeku</t>
  </si>
  <si>
    <t>Predbežné testovanie a evaluácia kapacít vládneho cloudu. Plánovanie rezervných kapacít alebo alternatívnych riešení pre prípad prekročenia kapacity. Zahrnutie možností na rozšírenie kapacity v zmluvných podmienkach.</t>
  </si>
  <si>
    <t>Dôkladná finančná analýza a realistické rozpočtovanie projektu. Zahrnutie finančných rezerv a priebežné sledovanie nákladov počas projektu. Vypracovanie plánu pre prípadné zmeny financovania alebo nákladov.</t>
  </si>
  <si>
    <t>Riziko nesprávneho rozpočtovania a nedostatku finančných prostriedkov počas trvania projektu.</t>
  </si>
  <si>
    <t>Zabezpečenie efektívnej komunikácie a pravidelných koordinačných stretnutí medzi všetkými stranami. Zavedenie jasných zmluvných povinností a mechanizmov na riešenie sporov.</t>
  </si>
  <si>
    <t>Ohrozenie prevádzky a dostupnosti systému</t>
  </si>
  <si>
    <t>Venovať vysokú pozornosť pri testoch. Zvýšenie ostražitosti prévadzky IKT.</t>
  </si>
  <si>
    <t>Ohrozenie prevádzky a dostupnosti systému z dôvodu možných kybernetických útokov.</t>
  </si>
  <si>
    <t>Predĺženie doby realizácie projektu. Výstupy projektu budú dodané v nedostatočnej kvalite.</t>
  </si>
  <si>
    <t>Zmena legislatívy môže ovplyvniť samotnú realizáciu projektu. Môže byť potrebné prepracovať celý projekt, čo povedie k časovým oneskoreniam a vyšším nákladom. Zmeny v náplni úradu môžu znížiť potrebu daného projektu, čím sa projekt stane menej relevantným.</t>
  </si>
  <si>
    <t xml:space="preserve"> Môže viesť k nižšej kvalite výsledného riešenia. Projekt môže zaostávať z hľadiska technických parametrov, funkcionality a bezpečnosti, čo môže viesť k jeho neúspechu alebo neplneniu očakávaní.</t>
  </si>
  <si>
    <t>Ak sa služby poskytované projektom nevyužijú v dostatočnej miere, môže to viesť k plytvaniu zdrojmi. Investície do infraštruktúry a služieb nebudú efektívne využité, čo môže mať negatívny finančný dopad a spôsobiť, že projekt nebude dosahovať očakávané výstupy.</t>
  </si>
  <si>
    <t>Môže obmedziť schopnosť úložísk alebo výpočtových zdrojov, čo povedie k zníženiu výkonu, výpadkom služieb a obmedzenej dostupnosti systému. Toto riziko môže ohroziť kontinuálny chod projektu a spôsobiť oneskorenie.</t>
  </si>
  <si>
    <t>V prípade neskorého vypísania VO, prípadne komplikácií v procese VO by bol ohrozený začiatok implementačnej fázy. Každé zdržanie môže zvýšiť náklady a ohroziť celkové dodržanie termínov.</t>
  </si>
  <si>
    <t>Ak riešenie nesplní očakávania zamestnancov, môže to viesť k nízkej adopcii systému, čo zníži jeho efektívnosť. Nevyužívanie systému zamestnancami môže znamenať, že projekt nesplní svoje ciele a prínosy sa neprejavia v praxi.</t>
  </si>
  <si>
    <t>Nedostatok finančných prostriedkov môže viesť k zníženiu kvality projektu, oneskoreniam, alebo dokonca k jeho pozastaveniu. Nesprávne rozpočtovanie môže navyše spôsobiť, že projekt nebude schopný dodať plánované výsledky v rámci pridelených zdrojov.</t>
  </si>
  <si>
    <t>Informovanosť používateľov formou školenia a osvety.</t>
  </si>
  <si>
    <t>počas realizácie projektu</t>
  </si>
  <si>
    <t>ÚOOÚ SR</t>
  </si>
  <si>
    <r>
      <t>ZOZNAM RIZÍK a ZÁVISLOSTÍ</t>
    </r>
    <r>
      <rPr>
        <b/>
        <sz val="12"/>
        <color indexed="23"/>
        <rFont val="Tahoma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</si>
</sst>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  <numFmt numFmtId="165" formatCode="_-* #,##0.00\ [$€-1]_-;\-* #,##0.00\ [$€-1]_-;_-* &quot;-&quot;??\ [$€-1]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b/>
      <sz val="12"/>
      <color indexed="23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85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textRotation="90" wrapText="1"/>
    </xf>
    <xf numFmtId="0" fontId="3" fillId="0" borderId="0" xfId="0" applyFont="1"/>
    <xf numFmtId="0" fontId="13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textRotation="90" wrapText="1"/>
    </xf>
    <xf numFmtId="0" fontId="16" fillId="0" borderId="0" xfId="0" applyFont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4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14" fillId="0" borderId="1" xfId="2" applyNumberFormat="1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1" fillId="0" borderId="0" xfId="0" applyFont="1" applyAlignment="1">
      <alignment horizontal="justify" vertical="center" wrapText="1"/>
    </xf>
    <xf numFmtId="0" fontId="20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4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6" fillId="4" borderId="1" xfId="0" applyFont="1" applyFill="1" applyBorder="1" applyAlignment="1">
      <alignment horizontal="left" vertical="center" wrapText="1"/>
    </xf>
    <xf numFmtId="10" fontId="26" fillId="4" borderId="1" xfId="4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5" fillId="2" borderId="8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165" fontId="14" fillId="0" borderId="8" xfId="2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left" vertical="center" wrapText="1"/>
    </xf>
    <xf numFmtId="0" fontId="3" fillId="0" borderId="2" xfId="0" applyFont="1" applyBorder="1" applyAlignment="1">
      <alignment wrapText="1"/>
    </xf>
    <xf numFmtId="0" fontId="5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21" fillId="3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35" fillId="0" borderId="0" xfId="0" applyFont="1" applyAlignment="1">
      <alignment wrapText="1"/>
    </xf>
    <xf numFmtId="0" fontId="35" fillId="0" borderId="2" xfId="0" applyFont="1" applyBorder="1" applyAlignment="1">
      <alignment wrapText="1"/>
    </xf>
    <xf numFmtId="0" fontId="3" fillId="0" borderId="12" xfId="0" applyFont="1" applyBorder="1" applyAlignment="1">
      <alignment wrapText="1"/>
    </xf>
    <xf numFmtId="0" fontId="23" fillId="0" borderId="0" xfId="0" applyFont="1" applyAlignment="1">
      <alignment horizontal="left" wrapText="1"/>
    </xf>
    <xf numFmtId="0" fontId="24" fillId="0" borderId="0" xfId="3" applyBorder="1" applyAlignment="1">
      <alignment horizontal="left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0" fillId="0" borderId="3" xfId="0" applyFont="1" applyBorder="1" applyAlignment="1">
      <alignment wrapText="1"/>
    </xf>
    <xf numFmtId="0" fontId="0" fillId="0" borderId="3" xfId="0" applyBorder="1" applyAlignment="1">
      <alignment wrapText="1"/>
    </xf>
    <xf numFmtId="0" fontId="21" fillId="0" borderId="4" xfId="0" applyFont="1" applyBorder="1"/>
    <xf numFmtId="0" fontId="22" fillId="0" borderId="5" xfId="0" applyFont="1" applyBorder="1"/>
    <xf numFmtId="0" fontId="22" fillId="0" borderId="6" xfId="0" applyFont="1" applyBorder="1"/>
    <xf numFmtId="0" fontId="21" fillId="0" borderId="4" xfId="0" applyFont="1" applyBorder="1" applyAlignment="1">
      <alignment wrapText="1"/>
    </xf>
    <xf numFmtId="0" fontId="22" fillId="0" borderId="5" xfId="0" applyFont="1" applyBorder="1" applyAlignment="1">
      <alignment wrapText="1"/>
    </xf>
    <xf numFmtId="0" fontId="22" fillId="0" borderId="6" xfId="0" applyFont="1" applyBorder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28" fillId="0" borderId="7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</cellXfs>
  <cellStyles count="5">
    <cellStyle name="Currency 2" xfId="1"/>
    <cellStyle name="Hypertextové prepojenie" xfId="3" builtinId="8"/>
    <cellStyle name="Mena" xfId="2" builtinId="4"/>
    <cellStyle name="Normálna" xfId="0" builtinId="0"/>
    <cellStyle name="Percentá" xfId="4" builtinId="5"/>
  </cellStyles>
  <dxfs count="18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88900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Pravdepodobnost" displayName="TabPravdepodobnost" ref="A1:A4" totalsRowShown="0" headerRowDxfId="9" dataDxfId="8">
  <autoFilter ref="A1:A4"/>
  <tableColumns count="1">
    <tableColumn id="1" name="Pravdepodobnosť vzniku rizika / závislosti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Dopad" displayName="TabDopad" ref="C1:C4" totalsRowShown="0" headerRowDxfId="6" dataDxfId="5">
  <autoFilter ref="C1:C4"/>
  <tableColumns count="1">
    <tableColumn id="1" name="Dopad rizika / závislosti" dataDxfId="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Kategoria" displayName="TabKategoria" ref="E1:G10" totalsRowShown="0" headerRowDxfId="3">
  <autoFilter ref="E1:G10"/>
  <tableColumns count="3">
    <tableColumn id="3" name="Pravdepodobnosť vzniku rizika / závislosti" dataDxfId="2"/>
    <tableColumn id="4" name="Dopad rizika / závislosti" dataDxfId="1"/>
    <tableColumn id="1" name="Kategória rizika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rri.gov.sk/projekty/projekty-esif/operacny-program-integrovana-infrastruktura/prioritna-os-7-informacna-spolocnost/metodicke-dokumenty/hodnotiace-kriteria-op-ii/index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35"/>
  <sheetViews>
    <sheetView showGridLines="0" tabSelected="1" zoomScaleNormal="100" workbookViewId="0">
      <selection activeCell="B3" sqref="B3"/>
    </sheetView>
  </sheetViews>
  <sheetFormatPr defaultColWidth="27.44140625" defaultRowHeight="13.2" x14ac:dyDescent="0.25"/>
  <cols>
    <col min="1" max="1" width="2.44140625" style="2" customWidth="1"/>
    <col min="2" max="2" width="3.109375" style="2" bestFit="1" customWidth="1"/>
    <col min="3" max="3" width="50.109375" style="2" customWidth="1"/>
    <col min="4" max="4" width="28.88671875" style="2" customWidth="1"/>
    <col min="5" max="5" width="27" style="2" customWidth="1"/>
    <col min="6" max="6" width="28.44140625" style="2" customWidth="1"/>
    <col min="7" max="7" width="18.88671875" style="2" customWidth="1"/>
    <col min="8" max="8" width="17.77734375" style="5" customWidth="1"/>
    <col min="9" max="9" width="18" style="2" customWidth="1"/>
    <col min="10" max="10" width="19.77734375" style="2" customWidth="1"/>
    <col min="11" max="11" width="21.109375" style="2" customWidth="1"/>
    <col min="12" max="12" width="27" style="2" bestFit="1" customWidth="1"/>
    <col min="13" max="13" width="3.109375" style="2" customWidth="1"/>
    <col min="14" max="16384" width="27.44140625" style="2"/>
  </cols>
  <sheetData>
    <row r="2" spans="1:18" s="13" customFormat="1" ht="15" x14ac:dyDescent="0.25">
      <c r="B2" s="10" t="s">
        <v>88</v>
      </c>
      <c r="C2" s="11"/>
      <c r="D2" s="12"/>
      <c r="F2" s="12"/>
      <c r="G2" s="12"/>
      <c r="H2" s="12"/>
      <c r="I2" s="12"/>
      <c r="J2" s="12"/>
      <c r="K2" s="12"/>
      <c r="L2" s="12"/>
      <c r="N2" s="12"/>
      <c r="O2" s="12"/>
      <c r="P2" s="12"/>
      <c r="Q2" s="12"/>
      <c r="R2" s="12"/>
    </row>
    <row r="3" spans="1:18" s="7" customFormat="1" x14ac:dyDescent="0.25">
      <c r="B3" s="16" t="s">
        <v>0</v>
      </c>
      <c r="C3" s="2"/>
      <c r="D3" s="6"/>
      <c r="F3" s="6"/>
      <c r="G3" s="6"/>
      <c r="H3" s="6"/>
      <c r="I3" s="6"/>
      <c r="J3" s="6"/>
      <c r="K3" s="6"/>
      <c r="L3" s="6"/>
      <c r="N3" s="6"/>
      <c r="O3" s="6"/>
      <c r="P3" s="6"/>
      <c r="Q3" s="6"/>
      <c r="R3" s="6"/>
    </row>
    <row r="5" spans="1:18" s="1" customFormat="1" ht="92.4" x14ac:dyDescent="0.3">
      <c r="B5" s="20" t="s">
        <v>1</v>
      </c>
      <c r="C5" s="20" t="s">
        <v>21</v>
      </c>
      <c r="D5" s="20" t="s">
        <v>42</v>
      </c>
      <c r="E5" s="20" t="s">
        <v>2</v>
      </c>
      <c r="F5" s="20" t="s">
        <v>20</v>
      </c>
      <c r="G5" s="21" t="s">
        <v>19</v>
      </c>
      <c r="H5" s="20" t="s">
        <v>3</v>
      </c>
      <c r="I5" s="30" t="s">
        <v>55</v>
      </c>
      <c r="J5" s="30" t="s">
        <v>47</v>
      </c>
      <c r="K5" s="30" t="s">
        <v>56</v>
      </c>
      <c r="L5" s="20" t="s">
        <v>4</v>
      </c>
    </row>
    <row r="6" spans="1:18" ht="47.1" customHeight="1" x14ac:dyDescent="0.3">
      <c r="B6" s="22">
        <v>1</v>
      </c>
      <c r="C6" s="49" t="s">
        <v>62</v>
      </c>
      <c r="D6" s="38" t="s">
        <v>15</v>
      </c>
      <c r="E6" s="64" t="s">
        <v>78</v>
      </c>
      <c r="F6" s="63" t="s">
        <v>69</v>
      </c>
      <c r="G6" s="17" t="s">
        <v>87</v>
      </c>
      <c r="H6" s="23" t="s">
        <v>86</v>
      </c>
      <c r="I6" s="24" t="s">
        <v>45</v>
      </c>
      <c r="J6" s="24" t="s">
        <v>43</v>
      </c>
      <c r="K6" s="25">
        <v>0</v>
      </c>
      <c r="L6" s="17"/>
    </row>
    <row r="7" spans="1:18" ht="47.1" customHeight="1" x14ac:dyDescent="0.3">
      <c r="B7" s="22">
        <v>2</v>
      </c>
      <c r="C7" s="62" t="s">
        <v>60</v>
      </c>
      <c r="D7" s="38" t="s">
        <v>11</v>
      </c>
      <c r="E7" s="62" t="s">
        <v>79</v>
      </c>
      <c r="F7" s="49" t="s">
        <v>64</v>
      </c>
      <c r="G7" s="17" t="s">
        <v>87</v>
      </c>
      <c r="H7" s="23" t="s">
        <v>86</v>
      </c>
      <c r="I7" s="24" t="s">
        <v>44</v>
      </c>
      <c r="J7" s="24" t="s">
        <v>43</v>
      </c>
      <c r="K7" s="25">
        <v>0</v>
      </c>
      <c r="L7" s="17"/>
    </row>
    <row r="8" spans="1:18" ht="47.1" customHeight="1" x14ac:dyDescent="0.3">
      <c r="B8" s="50">
        <v>3</v>
      </c>
      <c r="C8" s="49" t="s">
        <v>61</v>
      </c>
      <c r="D8" s="51" t="s">
        <v>11</v>
      </c>
      <c r="E8" s="62" t="s">
        <v>80</v>
      </c>
      <c r="F8" s="62" t="s">
        <v>65</v>
      </c>
      <c r="G8" s="17" t="s">
        <v>87</v>
      </c>
      <c r="H8" s="23" t="s">
        <v>86</v>
      </c>
      <c r="I8" s="53" t="s">
        <v>44</v>
      </c>
      <c r="J8" s="53" t="s">
        <v>43</v>
      </c>
      <c r="K8" s="54">
        <v>0</v>
      </c>
      <c r="L8" s="52"/>
    </row>
    <row r="9" spans="1:18" ht="47.1" customHeight="1" x14ac:dyDescent="0.3">
      <c r="A9" s="56"/>
      <c r="B9" s="57">
        <v>4</v>
      </c>
      <c r="C9" s="58" t="s">
        <v>67</v>
      </c>
      <c r="D9" s="59" t="s">
        <v>12</v>
      </c>
      <c r="E9" s="65" t="s">
        <v>81</v>
      </c>
      <c r="F9" s="58" t="s">
        <v>70</v>
      </c>
      <c r="G9" s="17" t="s">
        <v>87</v>
      </c>
      <c r="H9" s="23" t="s">
        <v>86</v>
      </c>
      <c r="I9" s="61" t="s">
        <v>44</v>
      </c>
      <c r="J9" s="61" t="s">
        <v>45</v>
      </c>
      <c r="K9" s="54">
        <v>0</v>
      </c>
      <c r="L9" s="60"/>
    </row>
    <row r="10" spans="1:18" ht="47.1" customHeight="1" x14ac:dyDescent="0.3">
      <c r="A10" s="56"/>
      <c r="B10" s="57">
        <v>5</v>
      </c>
      <c r="C10" s="49" t="s">
        <v>63</v>
      </c>
      <c r="D10" s="59" t="s">
        <v>12</v>
      </c>
      <c r="E10" s="62" t="s">
        <v>82</v>
      </c>
      <c r="F10" s="49" t="s">
        <v>66</v>
      </c>
      <c r="G10" s="17" t="s">
        <v>87</v>
      </c>
      <c r="H10" s="23" t="s">
        <v>86</v>
      </c>
      <c r="I10" s="61" t="s">
        <v>44</v>
      </c>
      <c r="J10" s="61" t="s">
        <v>45</v>
      </c>
      <c r="K10" s="54">
        <v>0</v>
      </c>
      <c r="L10" s="60"/>
    </row>
    <row r="11" spans="1:18" ht="47.1" customHeight="1" x14ac:dyDescent="0.3">
      <c r="A11" s="56"/>
      <c r="B11" s="57">
        <v>6</v>
      </c>
      <c r="C11" s="58" t="s">
        <v>59</v>
      </c>
      <c r="D11" s="59" t="s">
        <v>11</v>
      </c>
      <c r="E11" s="64" t="s">
        <v>83</v>
      </c>
      <c r="F11" s="58" t="s">
        <v>85</v>
      </c>
      <c r="G11" s="17" t="s">
        <v>87</v>
      </c>
      <c r="H11" s="23" t="s">
        <v>86</v>
      </c>
      <c r="I11" s="24" t="s">
        <v>44</v>
      </c>
      <c r="J11" s="61" t="s">
        <v>43</v>
      </c>
      <c r="K11" s="54">
        <v>0</v>
      </c>
      <c r="L11" s="60"/>
    </row>
    <row r="12" spans="1:18" ht="47.1" customHeight="1" x14ac:dyDescent="0.3">
      <c r="A12" s="56"/>
      <c r="B12" s="57">
        <v>7</v>
      </c>
      <c r="C12" s="49" t="s">
        <v>72</v>
      </c>
      <c r="D12" s="59" t="s">
        <v>12</v>
      </c>
      <c r="E12" s="65" t="s">
        <v>84</v>
      </c>
      <c r="F12" s="58" t="s">
        <v>71</v>
      </c>
      <c r="G12" s="17" t="s">
        <v>87</v>
      </c>
      <c r="H12" s="23" t="s">
        <v>86</v>
      </c>
      <c r="I12" s="61" t="s">
        <v>44</v>
      </c>
      <c r="J12" s="61" t="s">
        <v>45</v>
      </c>
      <c r="K12" s="54">
        <v>0</v>
      </c>
      <c r="L12" s="60"/>
    </row>
    <row r="13" spans="1:18" ht="47.1" customHeight="1" x14ac:dyDescent="0.3">
      <c r="A13" s="56"/>
      <c r="B13" s="57">
        <v>8</v>
      </c>
      <c r="C13" s="58" t="s">
        <v>74</v>
      </c>
      <c r="D13" s="59" t="s">
        <v>12</v>
      </c>
      <c r="E13" s="65" t="s">
        <v>76</v>
      </c>
      <c r="F13" s="58" t="s">
        <v>75</v>
      </c>
      <c r="G13" s="17" t="s">
        <v>87</v>
      </c>
      <c r="H13" s="23" t="s">
        <v>86</v>
      </c>
      <c r="I13" s="61" t="s">
        <v>44</v>
      </c>
      <c r="J13" s="61" t="s">
        <v>45</v>
      </c>
      <c r="K13" s="54">
        <v>0</v>
      </c>
      <c r="L13" s="60"/>
    </row>
    <row r="14" spans="1:18" ht="47.1" customHeight="1" x14ac:dyDescent="0.3">
      <c r="A14" s="56"/>
      <c r="B14" s="57">
        <v>9</v>
      </c>
      <c r="C14" s="58" t="s">
        <v>68</v>
      </c>
      <c r="D14" s="59" t="s">
        <v>12</v>
      </c>
      <c r="E14" s="65" t="s">
        <v>77</v>
      </c>
      <c r="F14" s="58" t="s">
        <v>73</v>
      </c>
      <c r="G14" s="17" t="s">
        <v>87</v>
      </c>
      <c r="H14" s="23" t="s">
        <v>86</v>
      </c>
      <c r="I14" s="61" t="s">
        <v>44</v>
      </c>
      <c r="J14" s="61" t="s">
        <v>45</v>
      </c>
      <c r="K14" s="54">
        <v>0</v>
      </c>
      <c r="L14" s="60"/>
    </row>
    <row r="15" spans="1:18" x14ac:dyDescent="0.25">
      <c r="C15" s="55" t="s">
        <v>18</v>
      </c>
      <c r="G15" s="3"/>
      <c r="H15" s="4"/>
      <c r="K15" s="66"/>
    </row>
    <row r="16" spans="1:18" s="11" customFormat="1" ht="20.100000000000001" customHeight="1" x14ac:dyDescent="0.25">
      <c r="C16" s="47" t="str">
        <f>"Podiel vysoko závažných rizík ("&amp;$C$26&amp;")"</f>
        <v>Podiel vysoko závažných rizík (A1, A2, B1)</v>
      </c>
      <c r="D16" s="48">
        <f>SUMPRODUCT(COUNTIF($D$6:$D8,{"A1";"A2";"B1"}))/COUNTA($D$6:$D8)</f>
        <v>0</v>
      </c>
      <c r="E16" s="2"/>
      <c r="F16" s="2"/>
      <c r="G16" s="2"/>
      <c r="H16" s="2"/>
      <c r="I16" s="2"/>
      <c r="J16" s="2"/>
      <c r="K16" s="2"/>
    </row>
    <row r="17" spans="2:12" x14ac:dyDescent="0.25">
      <c r="B17" s="9"/>
      <c r="C17" s="9"/>
      <c r="D17" s="9"/>
      <c r="E17" s="9"/>
      <c r="F17" s="9"/>
    </row>
    <row r="18" spans="2:12" x14ac:dyDescent="0.25">
      <c r="B18" s="9"/>
      <c r="C18" s="28" t="s">
        <v>17</v>
      </c>
      <c r="D18" s="81" t="str">
        <f>$J$25</f>
        <v>Dopad rizika / závislosti</v>
      </c>
      <c r="E18" s="81"/>
      <c r="F18" s="81"/>
    </row>
    <row r="19" spans="2:12" x14ac:dyDescent="0.25">
      <c r="B19" s="9"/>
      <c r="C19" s="34" t="str">
        <f>$G$25</f>
        <v>Pravdepodobnosť 
vzniku rizika / závislosti</v>
      </c>
      <c r="D19" s="19" t="s">
        <v>37</v>
      </c>
      <c r="E19" s="19" t="s">
        <v>38</v>
      </c>
      <c r="F19" s="19" t="s">
        <v>39</v>
      </c>
    </row>
    <row r="20" spans="2:12" x14ac:dyDescent="0.25">
      <c r="B20" s="9"/>
      <c r="C20" s="18" t="s">
        <v>5</v>
      </c>
      <c r="D20" s="31" t="str">
        <f>cfg!$G$2</f>
        <v>A1</v>
      </c>
      <c r="E20" s="31" t="str">
        <f>cfg!$G$3</f>
        <v>A2</v>
      </c>
      <c r="F20" s="32" t="str">
        <f>cfg!$G$4</f>
        <v>A3</v>
      </c>
    </row>
    <row r="21" spans="2:12" x14ac:dyDescent="0.25">
      <c r="B21" s="9"/>
      <c r="C21" s="18" t="s">
        <v>9</v>
      </c>
      <c r="D21" s="31" t="str">
        <f>cfg!$G$5</f>
        <v>B1</v>
      </c>
      <c r="E21" s="32" t="str">
        <f>cfg!$G$6</f>
        <v>B2</v>
      </c>
      <c r="F21" s="33" t="str">
        <f>cfg!$G$7</f>
        <v>B3</v>
      </c>
    </row>
    <row r="22" spans="2:12" x14ac:dyDescent="0.25">
      <c r="B22" s="9"/>
      <c r="C22" s="18" t="s">
        <v>13</v>
      </c>
      <c r="D22" s="32" t="str">
        <f>cfg!$G$8</f>
        <v>C1</v>
      </c>
      <c r="E22" s="33" t="str">
        <f>cfg!$G$9</f>
        <v>C2</v>
      </c>
      <c r="F22" s="33" t="str">
        <f>cfg!$G$10</f>
        <v>C3</v>
      </c>
    </row>
    <row r="23" spans="2:12" x14ac:dyDescent="0.25">
      <c r="B23" s="14"/>
      <c r="C23" s="15"/>
      <c r="D23" s="15"/>
      <c r="E23" s="15"/>
      <c r="F23" s="9"/>
    </row>
    <row r="24" spans="2:12" x14ac:dyDescent="0.25">
      <c r="B24" s="14"/>
      <c r="C24" s="8"/>
      <c r="D24" s="15"/>
      <c r="E24" s="15"/>
      <c r="F24" s="9"/>
    </row>
    <row r="25" spans="2:12" ht="15" customHeight="1" x14ac:dyDescent="0.3">
      <c r="B25" s="9"/>
      <c r="C25" s="28" t="s">
        <v>17</v>
      </c>
      <c r="D25" s="9"/>
      <c r="E25" s="9"/>
      <c r="F25" s="9"/>
      <c r="G25" s="75" t="s">
        <v>54</v>
      </c>
      <c r="H25" s="76"/>
      <c r="I25" s="77"/>
      <c r="J25" s="78" t="s">
        <v>32</v>
      </c>
      <c r="K25" s="79"/>
      <c r="L25" s="80"/>
    </row>
    <row r="26" spans="2:12" ht="14.25" customHeight="1" x14ac:dyDescent="0.25">
      <c r="B26" s="9"/>
      <c r="C26" s="31" t="str">
        <f>CONCATENATE($D$20,", ",$E$20,", ",$D$21)</f>
        <v>A1, A2, B1</v>
      </c>
      <c r="D26" s="83" t="s">
        <v>33</v>
      </c>
      <c r="E26" s="84"/>
      <c r="F26" s="9"/>
      <c r="G26" s="35" t="s">
        <v>48</v>
      </c>
      <c r="H26" s="71" t="s">
        <v>24</v>
      </c>
      <c r="I26" s="72"/>
      <c r="J26" s="35" t="s">
        <v>49</v>
      </c>
      <c r="K26" s="71" t="s">
        <v>34</v>
      </c>
      <c r="L26" s="72"/>
    </row>
    <row r="27" spans="2:12" ht="14.25" customHeight="1" x14ac:dyDescent="0.25">
      <c r="B27" s="9"/>
      <c r="C27" s="32" t="str">
        <f>CONCATENATE($F$20,", ",$E$21,", ",$D$22)</f>
        <v>A3, B2, C1</v>
      </c>
      <c r="D27" s="83" t="s">
        <v>29</v>
      </c>
      <c r="E27" s="84"/>
      <c r="F27" s="9"/>
      <c r="G27" s="36" t="s">
        <v>50</v>
      </c>
      <c r="H27" s="71" t="s">
        <v>25</v>
      </c>
      <c r="I27" s="72"/>
      <c r="J27" s="36" t="s">
        <v>51</v>
      </c>
      <c r="K27" s="71" t="s">
        <v>22</v>
      </c>
      <c r="L27" s="72"/>
    </row>
    <row r="28" spans="2:12" ht="14.25" customHeight="1" x14ac:dyDescent="0.25">
      <c r="B28" s="9"/>
      <c r="C28" s="33" t="str">
        <f>CONCATENATE($F$21,", ",$E$22,", ",$F$22)</f>
        <v>B3, C2, C3</v>
      </c>
      <c r="D28" s="83" t="s">
        <v>30</v>
      </c>
      <c r="E28" s="84"/>
      <c r="F28" s="9"/>
      <c r="G28" s="37" t="s">
        <v>52</v>
      </c>
      <c r="H28" s="71" t="s">
        <v>26</v>
      </c>
      <c r="I28" s="72"/>
      <c r="J28" s="37" t="s">
        <v>53</v>
      </c>
      <c r="K28" s="71" t="s">
        <v>35</v>
      </c>
      <c r="L28" s="72"/>
    </row>
    <row r="29" spans="2:12" ht="33.75" customHeight="1" thickBot="1" x14ac:dyDescent="0.35">
      <c r="B29" s="9"/>
      <c r="C29" s="9"/>
      <c r="D29" s="9"/>
      <c r="E29" s="26"/>
      <c r="F29" s="9"/>
      <c r="G29" s="27"/>
      <c r="H29" s="82"/>
      <c r="I29" s="70"/>
    </row>
    <row r="30" spans="2:12" ht="15" customHeight="1" x14ac:dyDescent="0.3">
      <c r="C30" s="73" t="s">
        <v>31</v>
      </c>
      <c r="D30" s="74"/>
      <c r="E30" s="44"/>
      <c r="F30" s="44"/>
      <c r="G30" s="44"/>
      <c r="H30" s="45"/>
      <c r="I30" s="44"/>
      <c r="J30" s="44"/>
      <c r="K30" s="44"/>
      <c r="L30" s="44"/>
    </row>
    <row r="31" spans="2:12" x14ac:dyDescent="0.25">
      <c r="C31" s="40"/>
      <c r="D31" s="40"/>
      <c r="E31" s="40"/>
      <c r="F31" s="40"/>
      <c r="G31" s="40"/>
      <c r="H31" s="46"/>
      <c r="I31" s="40"/>
      <c r="J31" s="40"/>
      <c r="K31" s="40"/>
      <c r="L31" s="40"/>
    </row>
    <row r="32" spans="2:12" ht="16.5" customHeight="1" x14ac:dyDescent="0.3">
      <c r="C32" s="69" t="s">
        <v>28</v>
      </c>
      <c r="D32" s="70"/>
      <c r="E32" s="70"/>
      <c r="F32" s="70"/>
      <c r="G32" s="70"/>
      <c r="H32" s="70"/>
      <c r="I32" s="70"/>
      <c r="J32" s="70"/>
      <c r="K32" s="70"/>
      <c r="L32" s="70"/>
    </row>
    <row r="33" spans="3:12" ht="15" customHeight="1" x14ac:dyDescent="0.3">
      <c r="C33" s="68" t="s">
        <v>27</v>
      </c>
      <c r="D33" s="68"/>
      <c r="E33" s="68"/>
      <c r="F33" s="68"/>
      <c r="G33" s="68"/>
      <c r="H33" s="68"/>
      <c r="I33" s="68"/>
      <c r="J33" s="68"/>
      <c r="K33" s="68"/>
      <c r="L33" s="68"/>
    </row>
    <row r="34" spans="3:12" ht="21.75" customHeight="1" x14ac:dyDescent="0.25">
      <c r="C34" s="29" t="s">
        <v>23</v>
      </c>
      <c r="D34" s="40"/>
      <c r="E34" s="40"/>
      <c r="F34" s="40"/>
      <c r="G34" s="40"/>
      <c r="H34" s="46"/>
      <c r="I34" s="40"/>
      <c r="J34" s="40"/>
      <c r="K34" s="40"/>
      <c r="L34" s="40"/>
    </row>
    <row r="35" spans="3:12" ht="14.25" customHeight="1" x14ac:dyDescent="0.25">
      <c r="C35" s="67" t="s">
        <v>36</v>
      </c>
      <c r="D35" s="67"/>
      <c r="E35" s="67"/>
      <c r="F35" s="67"/>
      <c r="G35" s="67"/>
      <c r="H35" s="67"/>
      <c r="I35" s="67"/>
      <c r="J35" s="67"/>
      <c r="K35" s="67"/>
      <c r="L35" s="67"/>
    </row>
  </sheetData>
  <mergeCells count="17">
    <mergeCell ref="G25:I25"/>
    <mergeCell ref="J25:L25"/>
    <mergeCell ref="D18:F18"/>
    <mergeCell ref="H29:I29"/>
    <mergeCell ref="H26:I26"/>
    <mergeCell ref="H27:I27"/>
    <mergeCell ref="H28:I28"/>
    <mergeCell ref="D27:E27"/>
    <mergeCell ref="D26:E26"/>
    <mergeCell ref="D28:E28"/>
    <mergeCell ref="C35:L35"/>
    <mergeCell ref="C33:L33"/>
    <mergeCell ref="C32:L32"/>
    <mergeCell ref="K26:L26"/>
    <mergeCell ref="K27:L27"/>
    <mergeCell ref="K28:L28"/>
    <mergeCell ref="C30:D30"/>
  </mergeCells>
  <phoneticPr fontId="11" type="noConversion"/>
  <conditionalFormatting sqref="D6:D14">
    <cfRule type="expression" dxfId="17" priority="77" stopIfTrue="1">
      <formula>OR($D6="B3",$D6="C2",$D6="C3")</formula>
    </cfRule>
    <cfRule type="expression" dxfId="16" priority="78" stopIfTrue="1">
      <formula>OR($D6="A3",$D6="B2",$D6="C1")</formula>
    </cfRule>
    <cfRule type="expression" dxfId="15" priority="79" stopIfTrue="1">
      <formula>OR($D6="A1",$D6="A2",$D6="B1")</formula>
    </cfRule>
  </conditionalFormatting>
  <conditionalFormatting sqref="I6:I14">
    <cfRule type="containsText" dxfId="14" priority="92" stopIfTrue="1" operator="containsText" text="S">
      <formula>NOT(ISERROR(SEARCH("S",I6)))</formula>
    </cfRule>
    <cfRule type="containsText" dxfId="13" priority="93" stopIfTrue="1" operator="containsText" text="V">
      <formula>NOT(ISERROR(SEARCH("V",I6)))</formula>
    </cfRule>
  </conditionalFormatting>
  <conditionalFormatting sqref="I6:J14">
    <cfRule type="containsText" dxfId="12" priority="82" stopIfTrue="1" operator="containsText" text="N">
      <formula>NOT(ISERROR(SEARCH("N",I6)))</formula>
    </cfRule>
  </conditionalFormatting>
  <conditionalFormatting sqref="J6:J14">
    <cfRule type="containsText" dxfId="11" priority="89" stopIfTrue="1" operator="containsText" text="V">
      <formula>NOT(ISERROR(SEARCH("V",J6)))</formula>
    </cfRule>
    <cfRule type="containsText" dxfId="10" priority="90" stopIfTrue="1" operator="containsText" text="F">
      <formula>NOT(ISERROR(SEARCH("F",J6)))</formula>
    </cfRule>
  </conditionalFormatting>
  <hyperlinks>
    <hyperlink ref="C33" r:id="rId1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cfg!$A$2:$A$4</xm:f>
          </x14:formula1>
          <xm:sqref>I6:I14</xm:sqref>
        </x14:dataValidation>
        <x14:dataValidation type="list" allowBlank="1" showInputMessage="1" showErrorMessage="1">
          <x14:formula1>
            <xm:f>cfg!$C$2:$C$4</xm:f>
          </x14:formula1>
          <xm:sqref>J6:J14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/>
  </sheetViews>
  <sheetFormatPr defaultColWidth="8.88671875" defaultRowHeight="14.4" x14ac:dyDescent="0.3"/>
  <cols>
    <col min="1" max="1" width="24.77734375" customWidth="1"/>
    <col min="2" max="2" width="4.77734375" customWidth="1"/>
    <col min="3" max="3" width="18.77734375" customWidth="1"/>
    <col min="4" max="4" width="4.77734375" customWidth="1"/>
    <col min="5" max="5" width="24.77734375" customWidth="1"/>
    <col min="6" max="6" width="18.77734375" customWidth="1"/>
    <col min="7" max="7" width="9.77734375" customWidth="1"/>
  </cols>
  <sheetData>
    <row r="1" spans="1:7" s="42" customFormat="1" ht="28.8" x14ac:dyDescent="0.3">
      <c r="A1" s="39" t="s">
        <v>57</v>
      </c>
      <c r="B1" s="41"/>
      <c r="C1" s="39" t="s">
        <v>41</v>
      </c>
      <c r="D1" s="41"/>
      <c r="E1" s="39" t="s">
        <v>58</v>
      </c>
      <c r="F1" s="39" t="s">
        <v>41</v>
      </c>
      <c r="G1" s="39" t="s">
        <v>40</v>
      </c>
    </row>
    <row r="2" spans="1:7" x14ac:dyDescent="0.3">
      <c r="A2" s="43" t="s">
        <v>43</v>
      </c>
      <c r="C2" s="43" t="s">
        <v>46</v>
      </c>
      <c r="E2" s="43" t="str">
        <f>$A$2</f>
        <v>V</v>
      </c>
      <c r="F2" s="43" t="str">
        <f>$C$2</f>
        <v>F</v>
      </c>
      <c r="G2" s="43" t="s">
        <v>6</v>
      </c>
    </row>
    <row r="3" spans="1:7" x14ac:dyDescent="0.3">
      <c r="A3" s="43" t="s">
        <v>44</v>
      </c>
      <c r="C3" s="43" t="s">
        <v>43</v>
      </c>
      <c r="E3" s="43" t="str">
        <f>$A$2</f>
        <v>V</v>
      </c>
      <c r="F3" s="43" t="str">
        <f>$C$3</f>
        <v>V</v>
      </c>
      <c r="G3" s="43" t="s">
        <v>7</v>
      </c>
    </row>
    <row r="4" spans="1:7" x14ac:dyDescent="0.3">
      <c r="A4" s="43" t="s">
        <v>45</v>
      </c>
      <c r="C4" s="43" t="s">
        <v>45</v>
      </c>
      <c r="E4" s="43" t="str">
        <f>$A$2</f>
        <v>V</v>
      </c>
      <c r="F4" s="43" t="str">
        <f>$C$4</f>
        <v>N</v>
      </c>
      <c r="G4" s="43" t="s">
        <v>8</v>
      </c>
    </row>
    <row r="5" spans="1:7" x14ac:dyDescent="0.3">
      <c r="E5" s="43" t="str">
        <f>$A$3</f>
        <v>S</v>
      </c>
      <c r="F5" s="43" t="str">
        <f>$C$2</f>
        <v>F</v>
      </c>
      <c r="G5" s="43" t="s">
        <v>10</v>
      </c>
    </row>
    <row r="6" spans="1:7" x14ac:dyDescent="0.3">
      <c r="E6" s="43" t="str">
        <f>$A$3</f>
        <v>S</v>
      </c>
      <c r="F6" s="43" t="str">
        <f>$C$3</f>
        <v>V</v>
      </c>
      <c r="G6" s="43" t="s">
        <v>11</v>
      </c>
    </row>
    <row r="7" spans="1:7" x14ac:dyDescent="0.3">
      <c r="E7" s="43" t="str">
        <f>$A$3</f>
        <v>S</v>
      </c>
      <c r="F7" s="43" t="str">
        <f>$C$4</f>
        <v>N</v>
      </c>
      <c r="G7" s="43" t="s">
        <v>12</v>
      </c>
    </row>
    <row r="8" spans="1:7" x14ac:dyDescent="0.3">
      <c r="E8" s="43" t="str">
        <f>$A$4</f>
        <v>N</v>
      </c>
      <c r="F8" s="43" t="str">
        <f>$C$2</f>
        <v>F</v>
      </c>
      <c r="G8" s="43" t="s">
        <v>14</v>
      </c>
    </row>
    <row r="9" spans="1:7" x14ac:dyDescent="0.3">
      <c r="E9" s="43" t="str">
        <f>$A$4</f>
        <v>N</v>
      </c>
      <c r="F9" s="43" t="str">
        <f>$C$3</f>
        <v>V</v>
      </c>
      <c r="G9" s="43" t="s">
        <v>15</v>
      </c>
    </row>
    <row r="10" spans="1:7" x14ac:dyDescent="0.3">
      <c r="E10" s="43" t="str">
        <f>$A$4</f>
        <v>N</v>
      </c>
      <c r="F10" s="43" t="str">
        <f>$C$4</f>
        <v>N</v>
      </c>
      <c r="G10" s="43" t="s">
        <v>16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f6fcff6-84b7-41dc-bd6f-cc28688ed5f0" xsi:nil="true"/>
    <lcf76f155ced4ddcb4097134ff3c332f xmlns="c7471bbd-3cb9-4961-884f-b581e9f7c86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DFDB522C7E7364997210E5ACF231068" ma:contentTypeVersion="19" ma:contentTypeDescription="Umožňuje vytvoriť nový dokument." ma:contentTypeScope="" ma:versionID="9e67d82ae8f737a48df54b1193e0b670">
  <xsd:schema xmlns:xsd="http://www.w3.org/2001/XMLSchema" xmlns:xs="http://www.w3.org/2001/XMLSchema" xmlns:p="http://schemas.microsoft.com/office/2006/metadata/properties" xmlns:ns2="c7471bbd-3cb9-4961-884f-b581e9f7c869" xmlns:ns3="7f6fcff6-84b7-41dc-bd6f-cc28688ed5f0" targetNamespace="http://schemas.microsoft.com/office/2006/metadata/properties" ma:root="true" ma:fieldsID="ea12f028ca42c5d86fb3fac720c1cc6a" ns2:_="" ns3:_="">
    <xsd:import namespace="c7471bbd-3cb9-4961-884f-b581e9f7c869"/>
    <xsd:import namespace="7f6fcff6-84b7-41dc-bd6f-cc28688ed5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71bbd-3cb9-4961-884f-b581e9f7c8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9aeb85e3-71dd-4c33-ad20-2aafaa2aba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6fcff6-84b7-41dc-bd6f-cc28688ed5f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fb49896-1508-4bb6-a8e2-d104d658ccd3}" ma:internalName="TaxCatchAll" ma:showField="CatchAllData" ma:web="7f6fcff6-84b7-41dc-bd6f-cc28688ed5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BD1B5C-7A33-40D6-A640-816792AED998}">
  <ds:schemaRefs>
    <ds:schemaRef ds:uri="http://schemas.microsoft.com/office/2006/metadata/properties"/>
    <ds:schemaRef ds:uri="http://schemas.microsoft.com/office/infopath/2007/PartnerControls"/>
    <ds:schemaRef ds:uri="7f6fcff6-84b7-41dc-bd6f-cc28688ed5f0"/>
    <ds:schemaRef ds:uri="c7471bbd-3cb9-4961-884f-b581e9f7c869"/>
  </ds:schemaRefs>
</ds:datastoreItem>
</file>

<file path=customXml/itemProps2.xml><?xml version="1.0" encoding="utf-8"?>
<ds:datastoreItem xmlns:ds="http://schemas.openxmlformats.org/officeDocument/2006/customXml" ds:itemID="{8BEE1CBA-6C3F-4B91-A314-9E2BC3D922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E62259-AB72-4656-A74D-1E46775E21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471bbd-3cb9-4961-884f-b581e9f7c869"/>
    <ds:schemaRef ds:uri="7f6fcff6-84b7-41dc-bd6f-cc28688ed5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2015-06-05T18:19:34Z</dcterms:created>
  <dcterms:modified xsi:type="dcterms:W3CDTF">2024-09-22T14:42:07Z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0x010100EDFDB522C7E7364997210E5ACF231068</vt:lpwstr>
  </property>
</Properties>
</file>